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65" yWindow="30" windowWidth="14310" windowHeight="12660"/>
  </bookViews>
  <sheets>
    <sheet name="Форма 3.12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1_год" localSheetId="0">#REF!</definedName>
    <definedName name="_1_год">#REF!</definedName>
    <definedName name="BAL">[1]Баланс!$F$10:$AD$14</definedName>
    <definedName name="CALC_IDENTIFIER">[2]TECHSHEET!$G$20</definedName>
    <definedName name="double_rate_tariff">[3]Титульный!$F$34</definedName>
    <definedName name="Excel_BuiltIn_Print_Area_1">#N/A</definedName>
    <definedName name="Excel_BuiltIn_Print_Area_6" localSheetId="0">#REF!</definedName>
    <definedName name="Excel_BuiltIn_Print_Area_6">#REF!</definedName>
    <definedName name="Excel_BuiltIn_Print_Titles_6" localSheetId="0">#REF!,#REF!</definedName>
    <definedName name="Excel_BuiltIn_Print_Titles_6">#REF!,#REF!</definedName>
    <definedName name="FPOK_P1_1_1" localSheetId="0">#REF!</definedName>
    <definedName name="FPOK_P1_1_1">#REF!</definedName>
    <definedName name="FPOK_P1_1_2_1" localSheetId="0">#REF!</definedName>
    <definedName name="FPOK_P1_1_2_1">#REF!</definedName>
    <definedName name="FPOK_P1_1_2_2" localSheetId="0">#REF!</definedName>
    <definedName name="FPOK_P1_1_2_2">#REF!</definedName>
    <definedName name="FPOK_P1_1_3" localSheetId="0">#REF!</definedName>
    <definedName name="FPOK_P1_1_3">#REF!</definedName>
    <definedName name="FPOK_P1_1_4" localSheetId="0">#REF!</definedName>
    <definedName name="FPOK_P1_1_4">#REF!</definedName>
    <definedName name="FPOK_P1_2" localSheetId="0">#REF!</definedName>
    <definedName name="FPOK_P1_2">#REF!</definedName>
    <definedName name="FPOK_P1_3" localSheetId="0">#REF!</definedName>
    <definedName name="FPOK_P1_3">#REF!</definedName>
    <definedName name="FPOK_P1_4" localSheetId="0">#REF!</definedName>
    <definedName name="FPOK_P1_4">#REF!</definedName>
    <definedName name="FPOK_P1_5" localSheetId="0">#REF!</definedName>
    <definedName name="FPOK_P1_5">#REF!</definedName>
    <definedName name="FPOK_P1_6_1" localSheetId="0">#REF!</definedName>
    <definedName name="FPOK_P1_6_1">#REF!</definedName>
    <definedName name="FPOK_P1_6_2" localSheetId="0">#REF!</definedName>
    <definedName name="FPOK_P1_6_2">#REF!</definedName>
    <definedName name="FPOK_P1_6_3" localSheetId="0">#REF!</definedName>
    <definedName name="FPOK_P1_6_3">#REF!</definedName>
    <definedName name="FPOK_P1_6_4" localSheetId="0">#REF!</definedName>
    <definedName name="FPOK_P1_6_4">#REF!</definedName>
    <definedName name="FPOK_P1_6_5" localSheetId="0">#REF!</definedName>
    <definedName name="FPOK_P1_6_5">#REF!</definedName>
    <definedName name="FPOK_P1_7" localSheetId="0">#REF!</definedName>
    <definedName name="FPOK_P1_7">#REF!</definedName>
    <definedName name="FPOK_P1_8" localSheetId="0">#REF!</definedName>
    <definedName name="FPOK_P1_8">#REF!</definedName>
    <definedName name="FPOK_P11" localSheetId="0">#REF!</definedName>
    <definedName name="FPOK_P11">#REF!</definedName>
    <definedName name="FPOK_P13" localSheetId="0">#REF!</definedName>
    <definedName name="FPOK_P13">#REF!</definedName>
    <definedName name="FPOK_P14" localSheetId="0">#REF!</definedName>
    <definedName name="FPOK_P14">#REF!</definedName>
    <definedName name="FPOK_P2_1" localSheetId="0">#REF!</definedName>
    <definedName name="FPOK_P2_1">#REF!</definedName>
    <definedName name="FPOK_P2_2" localSheetId="0">#REF!</definedName>
    <definedName name="FPOK_P2_2">#REF!</definedName>
    <definedName name="FPOK_P2_3" localSheetId="0">#REF!</definedName>
    <definedName name="FPOK_P2_3">#REF!</definedName>
    <definedName name="FPOK_P2_4" localSheetId="0">#REF!</definedName>
    <definedName name="FPOK_P2_4">#REF!</definedName>
    <definedName name="FPOK_P3_1" localSheetId="0">#REF!</definedName>
    <definedName name="FPOK_P3_1">#REF!</definedName>
    <definedName name="FPOK_P3_2" localSheetId="0">#REF!</definedName>
    <definedName name="FPOK_P3_2">#REF!</definedName>
    <definedName name="FPOK_P3_3" localSheetId="0">#REF!</definedName>
    <definedName name="FPOK_P3_3">#REF!</definedName>
    <definedName name="FPOK_P3_4" localSheetId="0">#REF!</definedName>
    <definedName name="FPOK_P3_4">#REF!</definedName>
    <definedName name="FPOK_P3_5" localSheetId="0">#REF!</definedName>
    <definedName name="FPOK_P3_5">#REF!</definedName>
    <definedName name="FPOK_P4" localSheetId="0">#REF!</definedName>
    <definedName name="FPOK_P4">#REF!</definedName>
    <definedName name="FPOK_P5" localSheetId="0">#REF!</definedName>
    <definedName name="FPOK_P5">#REF!</definedName>
    <definedName name="FPOK_P6" localSheetId="0">#REF!</definedName>
    <definedName name="FPOK_P6">#REF!</definedName>
    <definedName name="FPOK_P7" localSheetId="0">#REF!</definedName>
    <definedName name="FPOK_P7">#REF!</definedName>
    <definedName name="FPOK_P8" localSheetId="0">#REF!</definedName>
    <definedName name="FPOK_P8">#REF!</definedName>
    <definedName name="FPOK_P9_1" localSheetId="0">#REF!</definedName>
    <definedName name="FPOK_P9_1">#REF!</definedName>
    <definedName name="FPOK_P9_2" localSheetId="0">#REF!</definedName>
    <definedName name="FPOK_P9_2">#REF!</definedName>
    <definedName name="FPOK_P9_3" localSheetId="0">#REF!</definedName>
    <definedName name="FPOK_P9_3">#REF!</definedName>
    <definedName name="FPOK_P9_4" localSheetId="0">#REF!</definedName>
    <definedName name="FPOK_P9_4">#REF!</definedName>
    <definedName name="FPOK_P9_5" localSheetId="0">#REF!</definedName>
    <definedName name="FPOK_P9_5">#REF!</definedName>
    <definedName name="FPOK_P9_6" localSheetId="0">#REF!</definedName>
    <definedName name="FPOK_P9_6">#REF!</definedName>
    <definedName name="FPOK_P9_7" localSheetId="0">#REF!</definedName>
    <definedName name="FPOK_P9_7">#REF!</definedName>
    <definedName name="FPOK_P9_8" localSheetId="0">#REF!</definedName>
    <definedName name="FPOK_P9_8">#REF!</definedName>
    <definedName name="FPOKIT_P1_1_1" localSheetId="0">#REF!</definedName>
    <definedName name="FPOKIT_P1_1_1">#REF!</definedName>
    <definedName name="FPOKIT_P1_1_2" localSheetId="0">#REF!</definedName>
    <definedName name="FPOKIT_P1_1_2">#REF!</definedName>
    <definedName name="FPOKIT_P1_1_2_1" localSheetId="0">#REF!</definedName>
    <definedName name="FPOKIT_P1_1_2_1">#REF!</definedName>
    <definedName name="FPOKIT_P1_1_3" localSheetId="0">#REF!</definedName>
    <definedName name="FPOKIT_P1_1_3">#REF!</definedName>
    <definedName name="FPOKIT_P1_2" localSheetId="0">#REF!</definedName>
    <definedName name="FPOKIT_P1_2">#REF!</definedName>
    <definedName name="FPOKIT_P1_3" localSheetId="0">#REF!</definedName>
    <definedName name="FPOKIT_P1_3">#REF!</definedName>
    <definedName name="FPOKIT_P1_4" localSheetId="0">#REF!</definedName>
    <definedName name="FPOKIT_P1_4">#REF!</definedName>
    <definedName name="FPOKIT_P1_5" localSheetId="0">#REF!</definedName>
    <definedName name="FPOKIT_P1_5">#REF!</definedName>
    <definedName name="FPOKIT_P1_6_1" localSheetId="0">#REF!</definedName>
    <definedName name="FPOKIT_P1_6_1">#REF!</definedName>
    <definedName name="FPOKIT_P1_6_2" localSheetId="0">#REF!</definedName>
    <definedName name="FPOKIT_P1_6_2">#REF!</definedName>
    <definedName name="FPOKIT_P1_6_3" localSheetId="0">#REF!</definedName>
    <definedName name="FPOKIT_P1_6_3">#REF!</definedName>
    <definedName name="FPOKIT_P1_6_4" localSheetId="0">#REF!</definedName>
    <definedName name="FPOKIT_P1_6_4">#REF!</definedName>
    <definedName name="FPOKIT_P1_6_5" localSheetId="0">#REF!</definedName>
    <definedName name="FPOKIT_P1_6_5">#REF!</definedName>
    <definedName name="FPOKIT_P1_7" localSheetId="0">#REF!</definedName>
    <definedName name="FPOKIT_P1_7">#REF!</definedName>
    <definedName name="FPOKIT_P1_8" localSheetId="0">#REF!</definedName>
    <definedName name="FPOKIT_P1_8">#REF!</definedName>
    <definedName name="FPOKIT_P11" localSheetId="0">#REF!</definedName>
    <definedName name="FPOKIT_P11">#REF!</definedName>
    <definedName name="FPOKIT_P12" localSheetId="0">#REF!</definedName>
    <definedName name="FPOKIT_P12">#REF!</definedName>
    <definedName name="FPOKIT_P15" localSheetId="0">#REF!</definedName>
    <definedName name="FPOKIT_P15">#REF!</definedName>
    <definedName name="FPOKIT_P19" localSheetId="0">#REF!</definedName>
    <definedName name="FPOKIT_P19">#REF!</definedName>
    <definedName name="FPOKIT_P2_1" localSheetId="0">#REF!</definedName>
    <definedName name="FPOKIT_P2_1">#REF!</definedName>
    <definedName name="FPOKIT_P2_2" localSheetId="0">#REF!</definedName>
    <definedName name="FPOKIT_P2_2">#REF!</definedName>
    <definedName name="FPOKIT_P2_3" localSheetId="0">#REF!</definedName>
    <definedName name="FPOKIT_P2_3">#REF!</definedName>
    <definedName name="FPOKIT_P2_4" localSheetId="0">#REF!</definedName>
    <definedName name="FPOKIT_P2_4">#REF!</definedName>
    <definedName name="FPOKIT_P20" localSheetId="0">#REF!</definedName>
    <definedName name="FPOKIT_P20">#REF!</definedName>
    <definedName name="FPOKIT_P21" localSheetId="0">#REF!</definedName>
    <definedName name="FPOKIT_P21">#REF!</definedName>
    <definedName name="FPOKIT_P3_1" localSheetId="0">#REF!</definedName>
    <definedName name="FPOKIT_P3_1">#REF!</definedName>
    <definedName name="FPOKIT_P3_2" localSheetId="0">#REF!</definedName>
    <definedName name="FPOKIT_P3_2">#REF!</definedName>
    <definedName name="FPOKIT_P3_3" localSheetId="0">#REF!</definedName>
    <definedName name="FPOKIT_P3_3">#REF!</definedName>
    <definedName name="FPOKIT_P3_4" localSheetId="0">#REF!</definedName>
    <definedName name="FPOKIT_P3_4">#REF!</definedName>
    <definedName name="FPOKIT_P3_5" localSheetId="0">#REF!</definedName>
    <definedName name="FPOKIT_P3_5">#REF!</definedName>
    <definedName name="FPOKIT_P4" localSheetId="0">#REF!</definedName>
    <definedName name="FPOKIT_P4">#REF!</definedName>
    <definedName name="FPOKIT_P5" localSheetId="0">#REF!</definedName>
    <definedName name="FPOKIT_P5">#REF!</definedName>
    <definedName name="FPOKIT_P6" localSheetId="0">#REF!</definedName>
    <definedName name="FPOKIT_P6">#REF!</definedName>
    <definedName name="FPOKIT_P7" localSheetId="0">#REF!</definedName>
    <definedName name="FPOKIT_P7">#REF!</definedName>
    <definedName name="FPOKIT_P8" localSheetId="0">#REF!</definedName>
    <definedName name="FPOKIT_P8">#REF!</definedName>
    <definedName name="FPOKIT_P9_1" localSheetId="0">#REF!</definedName>
    <definedName name="FPOKIT_P9_1">#REF!</definedName>
    <definedName name="FPOKIT_P9_2" localSheetId="0">#REF!</definedName>
    <definedName name="FPOKIT_P9_2">#REF!</definedName>
    <definedName name="FPOKIT_P9_3" localSheetId="0">#REF!</definedName>
    <definedName name="FPOKIT_P9_3">#REF!</definedName>
    <definedName name="FPOKIT_P9_4" localSheetId="0">#REF!</definedName>
    <definedName name="FPOKIT_P9_4">#REF!</definedName>
    <definedName name="FPOKIT_P9_5" localSheetId="0">#REF!</definedName>
    <definedName name="FPOKIT_P9_5">#REF!</definedName>
    <definedName name="FPOKIT_P9_6" localSheetId="0">#REF!</definedName>
    <definedName name="FPOKIT_P9_6">#REF!</definedName>
    <definedName name="FPOKIT_P9_7" localSheetId="0">#REF!</definedName>
    <definedName name="FPOKIT_P9_7">#REF!</definedName>
    <definedName name="FPOKIT_P9_8" localSheetId="0">#REF!</definedName>
    <definedName name="FPOKIT_P9_8">#REF!</definedName>
    <definedName name="org">[4]Титульный!$D$30</definedName>
    <definedName name="P1_ESO_PROT" localSheetId="0" hidden="1">#REF!,#REF!,#REF!,#REF!,#REF!,#REF!,#REF!,#REF!</definedName>
    <definedName name="P1_ESO_PROT" hidden="1">#REF!,#REF!,#REF!,#REF!,#REF!,#REF!,#REF!,#REF!</definedName>
    <definedName name="P1_EXPENSES" localSheetId="0" hidden="1">#REF!,#REF!,#REF!,#REF!,#REF!,#REF!,#REF!,#REF!,#REF!</definedName>
    <definedName name="P1_EXPENSES" hidden="1">#REF!,#REF!,#REF!,#REF!,#REF!,#REF!,#REF!,#REF!,#REF!</definedName>
    <definedName name="P1_EXPENSES2" localSheetId="0" hidden="1">#REF!,#REF!,#REF!,#REF!,#REF!,#REF!,#REF!,#REF!,#REF!,#REF!,#REF!</definedName>
    <definedName name="P1_EXPENSES2" hidden="1">#REF!,#REF!,#REF!,#REF!,#REF!,#REF!,#REF!,#REF!,#REF!,#REF!,#REF!</definedName>
    <definedName name="P1_RANGE4" localSheetId="0" hidden="1">#REF!,#REF!,#REF!,#REF!,#REF!,#REF!,#REF!</definedName>
    <definedName name="P1_RANGE4" hidden="1">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OTAL" localSheetId="0" hidden="1">#REF!,#REF!,#REF!,#REF!,#REF!,#REF!,#REF!</definedName>
    <definedName name="P1_TOTAL" hidden="1">#REF!,#REF!,#REF!,#REF!,#REF!,#REF!,#REF!</definedName>
    <definedName name="P1_TOTAL1" localSheetId="0" hidden="1">#REF!,#REF!,#REF!,#REF!,#REF!,#REF!,#REF!</definedName>
    <definedName name="P1_TOTAL1" hidden="1">#REF!,#REF!,#REF!,#REF!,#REF!,#REF!,#REF!</definedName>
    <definedName name="P2_RANGE4" localSheetId="0" hidden="1">#REF!,#REF!,#REF!,#REF!,#REF!,#REF!,#REF!</definedName>
    <definedName name="P2_RANGE4" hidden="1">#REF!,#REF!,#REF!,#REF!,#REF!,#REF!,#REF!</definedName>
    <definedName name="P2_TOTAL" localSheetId="0" hidden="1">#REF!,#REF!,#REF!,#REF!,#REF!,#REF!,#REF!</definedName>
    <definedName name="P2_TOTAL" hidden="1">#REF!,#REF!,#REF!,#REF!,#REF!,#REF!,#REF!</definedName>
    <definedName name="P2_TOTAL1" localSheetId="0" hidden="1">#REF!,#REF!,#REF!,#REF!,#REF!,#REF!,#REF!</definedName>
    <definedName name="P2_TOTAL1" hidden="1">#REF!,#REF!,#REF!,#REF!,#REF!,#REF!,#REF!</definedName>
    <definedName name="P3_TOTAL" localSheetId="0" hidden="1">#REF!,#REF!,#REF!,#REF!,#REF!,#REF!,#REF!</definedName>
    <definedName name="P3_TOTAL" hidden="1">#REF!,#REF!,#REF!,#REF!,#REF!,#REF!,#REF!</definedName>
    <definedName name="P3_TOTAL1" localSheetId="0" hidden="1">#REF!,#REF!,#REF!,#REF!,#REF!,#REF!,#REF!</definedName>
    <definedName name="P3_TOTAL1" hidden="1">#REF!,#REF!,#REF!,#REF!,#REF!,#REF!,#REF!</definedName>
    <definedName name="P4_TOTAL" localSheetId="0" hidden="1">#REF!,#REF!,#REF!,#REF!,#REF!,#REF!</definedName>
    <definedName name="P4_TOTAL" hidden="1">#REF!,#REF!,#REF!,#REF!,#REF!,#REF!</definedName>
    <definedName name="P4_TOTAL1" localSheetId="0" hidden="1">#REF!,#REF!,#REF!,#REF!,#REF!,#REF!</definedName>
    <definedName name="P4_TOTAL1" hidden="1">#REF!,#REF!,#REF!,#REF!,#REF!,#REF!</definedName>
    <definedName name="P5_TOTAL" localSheetId="0" hidden="1">#REF!,#REF!,#REF!,#REF!,#REF!,#REF!,#REF!</definedName>
    <definedName name="P5_TOTAL" hidden="1">#REF!,#REF!,#REF!,#REF!,#REF!,#REF!,#REF!</definedName>
    <definedName name="P5_TOTAL1" localSheetId="0" hidden="1">#REF!,#REF!,#REF!,#REF!,#REF!,#REF!,#REF!</definedName>
    <definedName name="P5_TOTAL1" hidden="1">#REF!,#REF!,#REF!,#REF!,#REF!,#REF!,#REF!</definedName>
    <definedName name="P6_TOTAL1" localSheetId="0" hidden="1">#REF!,#REF!,#REF!,#REF!,#REF!,#REF!,#REF!</definedName>
    <definedName name="P6_TOTAL1" hidden="1">#REF!,#REF!,#REF!,#REF!,#REF!,#REF!,#REF!</definedName>
    <definedName name="prd">[4]Титульный!$D$21</definedName>
    <definedName name="prdDop">[4]Титульный!$D$22</definedName>
    <definedName name="quarter_col">[4]TEHSHEET!$R$4</definedName>
    <definedName name="quarter_koef">[5]TEHSHEET!$S$2</definedName>
    <definedName name="TEMPLATE_SPHERE">[2]TECHSHEET!$G$6</definedName>
    <definedName name="unit_tariff_double_rate_c">[3]TEHSHEET!$V$3</definedName>
    <definedName name="unit_tariff_double_rate_p">[3]TEHSHEET!$U$3</definedName>
    <definedName name="unit_tariff_single_rate">[3]TEHSHEET!$T$3</definedName>
    <definedName name="unit_tariff_useful_output">[3]TEHSHEET!$W$3</definedName>
    <definedName name="вглдв" localSheetId="0">#REF!</definedName>
    <definedName name="вглдв">#REF!</definedName>
    <definedName name="вода">[6]Титульный!$L$24:$L$25</definedName>
    <definedName name="да">[6]Титульный!$L$2:$L$3</definedName>
    <definedName name="качество" localSheetId="0">[6]Титульный!#REF!</definedName>
    <definedName name="качество">[6]Титульный!#REF!</definedName>
    <definedName name="лд" localSheetId="0">#REF!</definedName>
    <definedName name="лд">#REF!</definedName>
    <definedName name="лдипщж" localSheetId="0">#REF!</definedName>
    <definedName name="лдипщж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[7]ПАС!$BC$17:$BC$41</definedName>
    <definedName name="налог">[7]ПАС!$BB$37:$BB$39</definedName>
    <definedName name="НДС" localSheetId="0">#REF!</definedName>
    <definedName name="НДС">#REF!</definedName>
    <definedName name="нет">[7]ПАС!$AS$3:$AS$4</definedName>
    <definedName name="_xlnm.Print_Area" localSheetId="0">'Форма 3.12'!$A$1:$D$48</definedName>
    <definedName name="пит.тех">[7]ПАС!$BB$1:$BB$2</definedName>
    <definedName name="ПЭ">[8]Справочники!$A$10:$A$12</definedName>
    <definedName name="РГК">[8]Справочники!$A$4:$A$4</definedName>
    <definedName name="реализ" localSheetId="0">#REF!</definedName>
    <definedName name="реализ">#REF!</definedName>
    <definedName name="реализация">[7]ПАС!$BB$8:$BB$12</definedName>
    <definedName name="тип">[9]ИВ!$I$5:$I$13</definedName>
    <definedName name="УГОЛЬ">[8]Справочники!$A$19:$A$21</definedName>
  </definedNames>
  <calcPr calcId="144525"/>
</workbook>
</file>

<file path=xl/calcChain.xml><?xml version="1.0" encoding="utf-8"?>
<calcChain xmlns="http://schemas.openxmlformats.org/spreadsheetml/2006/main">
  <c r="A35" i="2" l="1"/>
  <c r="A40" i="2" l="1"/>
  <c r="A39" i="2"/>
  <c r="A38" i="2"/>
  <c r="A37" i="2"/>
  <c r="A36" i="2"/>
  <c r="A34" i="2"/>
  <c r="A33" i="2"/>
  <c r="A32" i="2"/>
  <c r="A31" i="2"/>
  <c r="C28" i="2"/>
  <c r="D28" i="2" s="1"/>
  <c r="C27" i="2"/>
  <c r="D27" i="2" s="1"/>
  <c r="C26" i="2"/>
  <c r="D26" i="2" s="1"/>
  <c r="D25" i="2"/>
  <c r="D24" i="2"/>
  <c r="D23" i="2"/>
  <c r="D22" i="2"/>
  <c r="D21" i="2"/>
  <c r="A15" i="2"/>
  <c r="A14" i="2"/>
  <c r="A13" i="2"/>
  <c r="A12" i="2"/>
  <c r="A11" i="2"/>
  <c r="A10" i="2"/>
  <c r="A9" i="2"/>
  <c r="A8" i="2"/>
  <c r="A7" i="2"/>
  <c r="A6" i="2"/>
</calcChain>
</file>

<file path=xl/sharedStrings.xml><?xml version="1.0" encoding="utf-8"?>
<sst xmlns="http://schemas.openxmlformats.org/spreadsheetml/2006/main" count="32" uniqueCount="32">
  <si>
    <t>базовый уровень операционных расходов, тыс.руб.</t>
  </si>
  <si>
    <t>индекс эффективности операционных расходов,%</t>
  </si>
  <si>
    <t>Предлагаемый метод регулирования</t>
  </si>
  <si>
    <t>метод индексации тарифов</t>
  </si>
  <si>
    <t>Расчетная величина тарифов</t>
  </si>
  <si>
    <r>
      <t xml:space="preserve">водоотведение
</t>
    </r>
    <r>
      <rPr>
        <sz val="10"/>
        <color theme="1"/>
        <rFont val="Times New Roman"/>
        <family val="1"/>
        <charset val="204"/>
      </rPr>
      <t>(прием,  транспортировка, очистка)</t>
    </r>
  </si>
  <si>
    <r>
      <t xml:space="preserve">водоотведение
</t>
    </r>
    <r>
      <rPr>
        <sz val="10"/>
        <color theme="1"/>
        <rFont val="Times New Roman"/>
        <family val="1"/>
        <charset val="204"/>
      </rPr>
      <t>(очистка)</t>
    </r>
  </si>
  <si>
    <r>
      <t xml:space="preserve">водоотведение
</t>
    </r>
    <r>
      <rPr>
        <sz val="10"/>
        <color theme="1"/>
        <rFont val="Times New Roman"/>
        <family val="1"/>
        <charset val="204"/>
      </rPr>
      <t>(прием, очистка)</t>
    </r>
  </si>
  <si>
    <t>Период действия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</si>
  <si>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</si>
  <si>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нормативный уровень предпринимательской прибыли,%</t>
  </si>
  <si>
    <t>с 01.01.2019 по 31.12.2023 гг.</t>
  </si>
  <si>
    <t>удельный расход электрической энергии 2019 г, кВт./м3</t>
  </si>
  <si>
    <t>удельный расход электрической энергии 2020 г, кВт./м3</t>
  </si>
  <si>
    <t>удельный расход электрической энергии 2021 г, кВт./м3</t>
  </si>
  <si>
    <t>удельный расход электрической энергии 2022 г, кВт./м4</t>
  </si>
  <si>
    <t>удельный расход электрической энергии 2023 г, кВт./м5</t>
  </si>
  <si>
    <t>индекс потребительских цен 2019/2018гг,%</t>
  </si>
  <si>
    <t>индекс потребительских цен 2020/2019гг, 2021/2020гг,2022/2021гг, 2023/2021гг, %</t>
  </si>
  <si>
    <t>рост цен на электрическую энергию 2019/2018гг,,%</t>
  </si>
  <si>
    <t>рост цен на электрическую энергию 2020/2019гг, 2021/2020гг,2022/2021гг, 2023/2021гг,%</t>
  </si>
  <si>
    <t>с 01.01.2019 по 31.12.2019</t>
  </si>
  <si>
    <t>с 01.01.2020 по 31.12.2020</t>
  </si>
  <si>
    <t>с 01.01.2021 по 31.12.2021</t>
  </si>
  <si>
    <t>с 01.01.2022 по 31.12.2022</t>
  </si>
  <si>
    <t>с 01.01.2023 по 31.12.2023</t>
  </si>
  <si>
    <t>Форма 3.12. Информация о предложении регулируемой
организации об установлении тарифов в сфере водоотведения
на очередной период регулирования
 СГМУП "Горводоканал"</t>
  </si>
  <si>
    <t>Приложение 3 к приказу ФСТ России от 19.06.2017г № 792/17</t>
  </si>
  <si>
    <t>Сведения о необходимой валовой выручке на соответствующий период, в том числе с разбивкой по годам,тыс руб</t>
  </si>
  <si>
    <t>Годовой объем отпущенной в сеть воды,тыс.м3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</si>
  <si>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ценообразования, тыс руб</t>
  </si>
  <si>
    <t>Размер недополученных доходов регулируемой организацией (при их наличии), исчисленный в соответствии Основами ценообразования, тыс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</si>
</sst>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"/>
    <numFmt numFmtId="168" formatCode="_-* #,##0.00[$€-1]_-;\-* #,##0.00[$€-1]_-;_-* &quot;-&quot;??[$€-1]_-"/>
    <numFmt numFmtId="169" formatCode="_-* #,##0_-;\-* #,##0_-;_-* &quot;-&quot;_-;_-@_-"/>
    <numFmt numFmtId="170" formatCode="_-* #,##0.00_-;\-* #,##0.00_-;_-* &quot;-&quot;??_-;_-@_-"/>
    <numFmt numFmtId="171" formatCode="&quot;$&quot;#,##0_);[Red]\(&quot;$&quot;#,##0\)"/>
    <numFmt numFmtId="172" formatCode="_-&quot;Ј&quot;* #,##0.00_-;\-&quot;Ј&quot;* #,##0.00_-;_-&quot;Ј&quot;* &quot;-&quot;??_-;_-@_-"/>
    <numFmt numFmtId="173" formatCode="General_)"/>
    <numFmt numFmtId="174" formatCode="0.0"/>
    <numFmt numFmtId="175" formatCode="_(* #,##0.00_);_(* \(#,##0.00\);_(* &quot;-&quot;??_);_(@_)"/>
  </numFmts>
  <fonts count="4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8"/>
      <name val="Helv"/>
    </font>
    <font>
      <sz val="11"/>
      <name val="Tahoma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1"/>
      <color indexed="12"/>
      <name val="Calibri"/>
      <family val="2"/>
      <charset val="204"/>
    </font>
    <font>
      <u/>
      <sz val="10"/>
      <color indexed="12"/>
      <name val="Times New Roman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9"/>
      <color indexed="11"/>
      <name val="Tahoma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1">
    <xf numFmtId="0" fontId="0" fillId="0" borderId="0"/>
    <xf numFmtId="0" fontId="3" fillId="0" borderId="0"/>
    <xf numFmtId="0" fontId="2" fillId="0" borderId="0"/>
    <xf numFmtId="0" fontId="7" fillId="0" borderId="0"/>
    <xf numFmtId="0" fontId="9" fillId="0" borderId="0"/>
    <xf numFmtId="168" fontId="9" fillId="0" borderId="0"/>
    <xf numFmtId="0" fontId="10" fillId="0" borderId="0"/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0" fontId="12" fillId="0" borderId="6" applyNumberFormat="0" applyAlignment="0">
      <protection locked="0"/>
    </xf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2" fillId="2" borderId="6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0"/>
    <xf numFmtId="0" fontId="15" fillId="0" borderId="0" applyFill="0" applyBorder="0" applyProtection="0">
      <alignment vertical="center"/>
    </xf>
    <xf numFmtId="0" fontId="9" fillId="0" borderId="0"/>
    <xf numFmtId="0" fontId="15" fillId="0" borderId="0" applyFill="0" applyBorder="0" applyProtection="0">
      <alignment vertical="center"/>
    </xf>
    <xf numFmtId="0" fontId="20" fillId="0" borderId="0" applyNumberFormat="0">
      <alignment horizontal="left"/>
    </xf>
    <xf numFmtId="49" fontId="21" fillId="3" borderId="7" applyNumberFormat="0">
      <alignment horizontal="center" vertical="center"/>
    </xf>
    <xf numFmtId="173" fontId="22" fillId="0" borderId="8">
      <protection locked="0"/>
    </xf>
    <xf numFmtId="0" fontId="23" fillId="4" borderId="6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0" fontId="29" fillId="0" borderId="0" applyBorder="0">
      <alignment horizontal="center" vertical="center" wrapText="1"/>
    </xf>
    <xf numFmtId="0" fontId="30" fillId="0" borderId="9" applyBorder="0">
      <alignment horizontal="center" vertical="center" wrapText="1"/>
    </xf>
    <xf numFmtId="173" fontId="31" fillId="5" borderId="8"/>
    <xf numFmtId="4" fontId="32" fillId="6" borderId="1" applyBorder="0">
      <alignment horizontal="right"/>
    </xf>
    <xf numFmtId="0" fontId="33" fillId="0" borderId="0">
      <alignment horizontal="center" vertical="top" wrapText="1"/>
    </xf>
    <xf numFmtId="0" fontId="34" fillId="0" borderId="0">
      <alignment horizontal="centerContinuous" vertical="center" wrapText="1"/>
    </xf>
    <xf numFmtId="0" fontId="18" fillId="7" borderId="0" applyFill="0">
      <alignment wrapText="1"/>
    </xf>
    <xf numFmtId="49" fontId="32" fillId="0" borderId="0" applyBorder="0">
      <alignment vertical="top"/>
    </xf>
    <xf numFmtId="0" fontId="1" fillId="0" borderId="0"/>
    <xf numFmtId="0" fontId="1" fillId="0" borderId="0"/>
    <xf numFmtId="0" fontId="35" fillId="0" borderId="0"/>
    <xf numFmtId="0" fontId="1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1" fillId="0" borderId="0"/>
    <xf numFmtId="0" fontId="36" fillId="0" borderId="0"/>
    <xf numFmtId="0" fontId="13" fillId="0" borderId="0"/>
    <xf numFmtId="0" fontId="11" fillId="0" borderId="0"/>
    <xf numFmtId="0" fontId="37" fillId="0" borderId="0"/>
    <xf numFmtId="0" fontId="1" fillId="0" borderId="0"/>
    <xf numFmtId="0" fontId="38" fillId="8" borderId="0" applyNumberFormat="0" applyBorder="0" applyAlignment="0">
      <alignment horizontal="left" vertical="center"/>
    </xf>
    <xf numFmtId="0" fontId="35" fillId="0" borderId="0"/>
    <xf numFmtId="0" fontId="2" fillId="0" borderId="0"/>
    <xf numFmtId="49" fontId="32" fillId="0" borderId="0" applyBorder="0">
      <alignment vertical="top"/>
    </xf>
    <xf numFmtId="0" fontId="1" fillId="0" borderId="0"/>
    <xf numFmtId="0" fontId="2" fillId="0" borderId="0"/>
    <xf numFmtId="0" fontId="1" fillId="0" borderId="0"/>
    <xf numFmtId="0" fontId="37" fillId="0" borderId="0"/>
    <xf numFmtId="0" fontId="1" fillId="0" borderId="0"/>
    <xf numFmtId="49" fontId="32" fillId="0" borderId="0" applyBorder="0">
      <alignment vertical="top"/>
    </xf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174" fontId="39" fillId="6" borderId="10" applyNumberFormat="0" applyBorder="0" applyAlignment="0">
      <alignment vertical="center"/>
      <protection locked="0"/>
    </xf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9" fontId="18" fillId="0" borderId="0">
      <alignment horizontal="center"/>
    </xf>
    <xf numFmtId="164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5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" fontId="32" fillId="7" borderId="0" applyBorder="0">
      <alignment horizontal="right"/>
    </xf>
    <xf numFmtId="4" fontId="32" fillId="9" borderId="11" applyBorder="0">
      <alignment horizontal="right"/>
    </xf>
    <xf numFmtId="4" fontId="32" fillId="7" borderId="1" applyFont="0" applyBorder="0">
      <alignment horizontal="right"/>
    </xf>
  </cellStyleXfs>
  <cellXfs count="33">
    <xf numFmtId="0" fontId="0" fillId="0" borderId="0" xfId="0"/>
    <xf numFmtId="0" fontId="6" fillId="0" borderId="0" xfId="3" applyFont="1" applyAlignment="1">
      <alignment horizontal="center" vertical="center"/>
    </xf>
    <xf numFmtId="0" fontId="6" fillId="0" borderId="1" xfId="3" applyFont="1" applyBorder="1" applyAlignment="1">
      <alignment horizontal="left" vertical="center" wrapText="1"/>
    </xf>
    <xf numFmtId="0" fontId="6" fillId="0" borderId="1" xfId="3" applyFont="1" applyBorder="1" applyAlignment="1">
      <alignment horizontal="center" vertical="center" wrapText="1"/>
    </xf>
    <xf numFmtId="4" fontId="6" fillId="0" borderId="1" xfId="3" applyNumberFormat="1" applyFont="1" applyBorder="1" applyAlignment="1">
      <alignment horizontal="center" vertical="center" wrapText="1"/>
    </xf>
    <xf numFmtId="4" fontId="6" fillId="0" borderId="1" xfId="3" applyNumberFormat="1" applyFont="1" applyBorder="1" applyAlignment="1">
      <alignment horizontal="center" vertical="center"/>
    </xf>
    <xf numFmtId="2" fontId="6" fillId="0" borderId="0" xfId="3" applyNumberFormat="1" applyFont="1" applyAlignment="1">
      <alignment horizontal="center" vertical="center"/>
    </xf>
    <xf numFmtId="0" fontId="8" fillId="0" borderId="3" xfId="2" applyFont="1" applyBorder="1" applyAlignment="1">
      <alignment horizontal="center" vertical="top" wrapText="1"/>
    </xf>
    <xf numFmtId="167" fontId="8" fillId="0" borderId="3" xfId="2" applyNumberFormat="1" applyFont="1" applyFill="1" applyBorder="1" applyAlignment="1">
      <alignment horizontal="center" vertical="top" wrapText="1"/>
    </xf>
    <xf numFmtId="167" fontId="6" fillId="0" borderId="1" xfId="3" applyNumberFormat="1" applyFont="1" applyFill="1" applyBorder="1" applyAlignment="1">
      <alignment horizontal="center" vertical="center" wrapText="1"/>
    </xf>
    <xf numFmtId="167" fontId="6" fillId="0" borderId="1" xfId="3" applyNumberFormat="1" applyFont="1" applyFill="1" applyBorder="1" applyAlignment="1">
      <alignment horizontal="center" vertical="center"/>
    </xf>
    <xf numFmtId="3" fontId="6" fillId="0" borderId="1" xfId="3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justify" vertical="top" wrapText="1"/>
    </xf>
    <xf numFmtId="0" fontId="6" fillId="0" borderId="1" xfId="3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center" vertical="center" wrapText="1"/>
    </xf>
    <xf numFmtId="4" fontId="6" fillId="0" borderId="1" xfId="3" applyNumberFormat="1" applyFont="1" applyFill="1" applyBorder="1" applyAlignment="1">
      <alignment horizontal="center" vertical="center"/>
    </xf>
    <xf numFmtId="167" fontId="6" fillId="0" borderId="1" xfId="3" applyNumberFormat="1" applyFont="1" applyBorder="1" applyAlignment="1">
      <alignment horizontal="center" vertical="center" wrapText="1"/>
    </xf>
    <xf numFmtId="167" fontId="6" fillId="0" borderId="1" xfId="3" applyNumberFormat="1" applyFont="1" applyBorder="1" applyAlignment="1">
      <alignment horizontal="center" vertical="center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center" vertical="center" wrapText="1"/>
    </xf>
    <xf numFmtId="4" fontId="6" fillId="0" borderId="0" xfId="3" applyNumberFormat="1" applyFont="1" applyAlignment="1">
      <alignment horizontal="center" vertical="center"/>
    </xf>
    <xf numFmtId="0" fontId="8" fillId="0" borderId="1" xfId="2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4" fontId="6" fillId="0" borderId="1" xfId="3" applyNumberFormat="1" applyFont="1" applyFill="1" applyBorder="1" applyAlignment="1">
      <alignment horizontal="center" vertical="center" wrapText="1"/>
    </xf>
    <xf numFmtId="4" fontId="5" fillId="0" borderId="0" xfId="2" applyNumberFormat="1" applyFont="1" applyFill="1" applyAlignment="1">
      <alignment horizontal="right" vertical="center"/>
    </xf>
    <xf numFmtId="0" fontId="4" fillId="0" borderId="0" xfId="2" applyFont="1" applyAlignment="1">
      <alignment horizontal="center" vertical="top" wrapText="1"/>
    </xf>
    <xf numFmtId="0" fontId="6" fillId="0" borderId="2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4" fontId="5" fillId="0" borderId="0" xfId="2" applyNumberFormat="1" applyFont="1" applyFill="1" applyAlignment="1">
      <alignment vertical="center"/>
    </xf>
  </cellXfs>
  <cellStyles count="121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omma [0]_irl tel sep5" xfId="20"/>
    <cellStyle name="Comma_irl tel sep5" xfId="21"/>
    <cellStyle name="Currency [0]" xfId="22"/>
    <cellStyle name="Currency_irl tel sep5" xfId="23"/>
    <cellStyle name="Currency2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normбlnм_laroux" xfId="31"/>
    <cellStyle name="Percent1" xfId="32"/>
    <cellStyle name="Price_Body" xfId="33"/>
    <cellStyle name="Title 4" xfId="34"/>
    <cellStyle name="Беззащитный" xfId="35"/>
    <cellStyle name="Ввод  2" xfId="36"/>
    <cellStyle name="Гиперссылка 2" xfId="37"/>
    <cellStyle name="Гиперссылка 2 2" xfId="38"/>
    <cellStyle name="Гиперссылка 3" xfId="39"/>
    <cellStyle name="Гиперссылка 4" xfId="40"/>
    <cellStyle name="Гиперссылка 4 2" xfId="41"/>
    <cellStyle name="Гиперссылка 4 2 2" xfId="42"/>
    <cellStyle name="Денежный 2" xfId="43"/>
    <cellStyle name="Заголовок" xfId="44"/>
    <cellStyle name="ЗаголовокСтолбца" xfId="45"/>
    <cellStyle name="Защитный" xfId="46"/>
    <cellStyle name="Значение" xfId="47"/>
    <cellStyle name="Мой заголовок" xfId="48"/>
    <cellStyle name="Мой заголовок листа" xfId="49"/>
    <cellStyle name="Мои наименования показателей" xfId="50"/>
    <cellStyle name="Обычный" xfId="0" builtinId="0"/>
    <cellStyle name="Обычный 10" xfId="51"/>
    <cellStyle name="Обычный 11" xfId="52"/>
    <cellStyle name="Обычный 12" xfId="53"/>
    <cellStyle name="Обычный 12 2" xfId="54"/>
    <cellStyle name="Обычный 12 3" xfId="55"/>
    <cellStyle name="Обычный 13" xfId="56"/>
    <cellStyle name="Обычный 14" xfId="57"/>
    <cellStyle name="Обычный 15" xfId="58"/>
    <cellStyle name="Обычный 15 2" xfId="59"/>
    <cellStyle name="Обычный 16" xfId="60"/>
    <cellStyle name="Обычный 2" xfId="3"/>
    <cellStyle name="Обычный 2 14" xfId="61"/>
    <cellStyle name="Обычный 2 14 2" xfId="62"/>
    <cellStyle name="Обычный 2 14 3" xfId="63"/>
    <cellStyle name="Обычный 2 15" xfId="64"/>
    <cellStyle name="Обычный 2 2" xfId="65"/>
    <cellStyle name="Обычный 2 2 2" xfId="66"/>
    <cellStyle name="Обычный 2 3" xfId="67"/>
    <cellStyle name="Обычный 2 3 2" xfId="68"/>
    <cellStyle name="Обычный 2 3 3" xfId="69"/>
    <cellStyle name="Обычный 2 4" xfId="70"/>
    <cellStyle name="Обычный 2 5" xfId="71"/>
    <cellStyle name="Обычный 2 6" xfId="72"/>
    <cellStyle name="Обычный 2 6 2" xfId="73"/>
    <cellStyle name="Обычный 2 7" xfId="74"/>
    <cellStyle name="Обычный 2_Новая инструкция1_фст" xfId="75"/>
    <cellStyle name="Обычный 3" xfId="76"/>
    <cellStyle name="Обычный 3 2" xfId="77"/>
    <cellStyle name="Обычный 3 2 2" xfId="78"/>
    <cellStyle name="Обычный 3 3" xfId="1"/>
    <cellStyle name="Обычный 3 3 2" xfId="2"/>
    <cellStyle name="Обычный 3 4" xfId="79"/>
    <cellStyle name="Обычный 3 5" xfId="80"/>
    <cellStyle name="Обычный 4" xfId="81"/>
    <cellStyle name="Обычный 4 2" xfId="82"/>
    <cellStyle name="Обычный 5" xfId="83"/>
    <cellStyle name="Обычный 5 2" xfId="84"/>
    <cellStyle name="Обычный 5 3" xfId="85"/>
    <cellStyle name="Обычный 6" xfId="86"/>
    <cellStyle name="Обычный 6 2" xfId="87"/>
    <cellStyle name="Обычный 7" xfId="88"/>
    <cellStyle name="Обычный 7 2" xfId="89"/>
    <cellStyle name="Обычный 8" xfId="90"/>
    <cellStyle name="Обычный 9" xfId="91"/>
    <cellStyle name="Поле ввода" xfId="92"/>
    <cellStyle name="Процентный 2" xfId="93"/>
    <cellStyle name="Процентный 2 2" xfId="94"/>
    <cellStyle name="Процентный 3" xfId="95"/>
    <cellStyle name="Процентный 3 2" xfId="96"/>
    <cellStyle name="Процентный 3 3" xfId="97"/>
    <cellStyle name="Процентный 4" xfId="98"/>
    <cellStyle name="Процентный 5" xfId="99"/>
    <cellStyle name="Процентный 6" xfId="100"/>
    <cellStyle name="Процентный 7" xfId="101"/>
    <cellStyle name="Стиль 1" xfId="102"/>
    <cellStyle name="Текстовый" xfId="103"/>
    <cellStyle name="Тысячи [0]_3Com" xfId="104"/>
    <cellStyle name="Тысячи_3Com" xfId="105"/>
    <cellStyle name="Финансовый 2" xfId="106"/>
    <cellStyle name="Финансовый 2 2" xfId="107"/>
    <cellStyle name="Финансовый 2 3" xfId="108"/>
    <cellStyle name="Финансовый 2 4" xfId="109"/>
    <cellStyle name="Финансовый 3" xfId="110"/>
    <cellStyle name="Финансовый 3 2" xfId="111"/>
    <cellStyle name="Финансовый 3 3" xfId="112"/>
    <cellStyle name="Финансовый 4" xfId="113"/>
    <cellStyle name="Финансовый 5" xfId="114"/>
    <cellStyle name="Финансовый 6" xfId="115"/>
    <cellStyle name="Финансовый 7" xfId="116"/>
    <cellStyle name="Финансовый 8" xfId="117"/>
    <cellStyle name="Формула" xfId="118"/>
    <cellStyle name="ФормулаВБ" xfId="119"/>
    <cellStyle name="ФормулаНаКонтроль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100;&#1079;&#1086;&#1074;&#1072;&#1090;&#1077;&#1083;&#1080;/&#1052;&#1072;&#1088;&#1090;&#1099;&#1085;&#1086;&#1074;&#1056;&#1042;/2009%20&#1092;&#1072;&#1082;&#1090;%20&#1076;&#1083;&#1103;%20&#1089;&#1074;&#1086;&#1076;&#1072;/&#1074;&#1089;/&#1058;&#1086;&#1073;&#1086;&#1083;&#1100;&#1089;&#1082;e.vodosn.2009.fact_v1.0_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ikeevaYuAl/AppData/Local/Microsoft/Windows/Temporary%20Internet%20Files/Content.Outlook/EGRP72L6/&#1058;&#1102;&#1084;&#1077;&#1085;&#1089;&#1082;&#1080;&#1081;%20&#1043;&#1086;&#1088;&#1100;&#1082;&#1086;&#1074;&#1082;&#1072;%20BALANCE%20CALC%20TARIFF%20VSNA%202013%20PLAN_(v1%200%202)_(v1%200%20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58;&#1080;&#1090;&#1086;&#1074;&#1072;/&#1052;&#1086;&#1085;&#1080;&#1090;&#1086;&#1088;&#1080;&#1085;&#1075;%20&#1045;&#1048;&#1040;&#1057;/&#1057;&#1090;&#1072;&#1085;&#1090;&#1072;&#1088;&#1090;&#1099;%20&#1088;&#1072;&#1089;&#1082;&#1088;&#1099;&#1090;&#1080;&#1103;%20(&#1045;&#1048;&#1040;&#1057;)/&#1055;&#1088;&#1086;&#1075;&#1085;&#1086;&#1079;%20&#1090;&#1072;&#1088;&#1080;&#1092;&#1086;&#1074;/&#1058;&#1072;&#1088;&#1080;&#1092;&#1099;%20&#1085;&#1072;%202016-2018&#1075;&#1086;&#1076;/JKH.OPEN.INFO.REQUEST.H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ubinkaAA\Downloads\IND.ST.VS.2014.5.86_&#1075;&#1086;&#1088;&#1086;&#1076;%20&#1053;&#1080;&#1078;&#1085;&#1077;&#1074;&#1072;&#1088;&#1090;&#1086;&#1074;&#1089;&#1082;_&#1052;&#1091;&#1085;&#1080;&#1094;&#1080;&#1087;&#1072;&#1083;&#1100;&#1085;&#1086;&#1077;%20&#1091;&#1085;&#1080;&#1090;&#1072;&#1088;&#1085;&#1086;&#1077;%20&#1087;&#1088;&#1077;&#1076;&#1087;&#1088;&#1080;&#1103;&#1090;&#1080;&#1077;%20&#1075;&#1086;&#1088;&#1086;&#1076;&#1072;%20&#1053;&#1080;&#1078;&#1085;&#1077;&#1074;&#1072;&#1088;&#1090;&#1086;&#1074;&#10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ubinkaAA\Downloads\IND.ST.VO.2014.5.86_&#1075;&#1086;&#1088;&#1086;&#1076;%20&#1053;&#1080;&#1078;&#1085;&#1077;&#1074;&#1072;&#1088;&#1090;&#1086;&#1074;&#1089;&#1082;_&#1052;&#1091;&#1085;&#1080;&#1094;&#1080;&#1087;&#1072;&#1083;&#1100;&#1085;&#1086;&#1077;%20&#1091;&#1085;&#1080;&#1090;&#1072;&#1088;&#1085;&#1086;&#1077;%20&#1087;&#1088;&#1077;&#1076;&#1087;&#1088;&#1080;&#1103;&#1090;&#1080;&#1077;%20&#1075;&#1086;&#1088;&#1086;&#1076;&#1072;%20&#1053;&#1080;&#1078;&#1085;&#1077;&#1074;&#1072;&#1088;&#1090;&#1086;&#1074;&#10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ikeevaYuAl/Downloads/&#1050;&#1086;&#1085;&#1090;&#1088;&#1086;&#1083;&#1100;%20&#1055;&#1055;%20&#1079;&#1072;%202013%20&#1075;&#1086;&#1076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ugra.local\rstfs\RST\2_&#1050;&#1086;&#1084;&#1084;&#1091;&#1085;&#1072;&#1083;&#1100;&#1085;&#1099;&#1081;%20&#1082;&#1086;&#1084;&#1087;&#1083;&#1077;&#1082;&#1089;\&#1054;&#1090;&#1076;&#1077;&#1083;%20&#1088;&#1077;&#1075;&#1091;&#1083;&#1080;&#1088;&#1086;&#1074;&#1072;&#1085;&#1080;&#1103;\&#1055;&#1080;&#1089;&#1100;&#1084;&#1072;\&#1055;&#1080;&#1089;&#1100;&#1084;&#1086;%20&#1087;&#1086;%20&#1088;&#1077;&#1075;&#1091;&#1083;&#1080;&#1088;.%20&#1090;&#1072;&#1088;&#1080;&#1092;&#1086;&#1074;%20&#1085;&#1072;%202015%20&#1075;&#1086;&#1076;\&#1055;&#1088;&#1080;&#1083;&#1086;&#1078;&#1077;&#1085;&#1080;&#1077;%204%20(&#1055;&#1088;&#1086;&#1080;&#1079;&#1074;&#1086;&#1076;&#1089;&#1090;&#1074;&#1077;&#1085;&#1085;&#1099;&#1077;%20&#1087;&#1086;&#1082;&#1072;&#1079;&#1072;&#1090;&#1077;&#1083;&#1080;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58;&#1080;&#1090;&#1086;&#1074;&#1072;/&#1058;&#1072;&#1088;&#1080;&#1092;&#1099;/&#1058;&#1072;&#1088;&#1080;&#1092;%202016-2018/&#1058;&#1072;&#1088;&#1080;&#1092;%202016-2018/a_&#1055;&#1088;&#1080;&#1083;&#1086;&#1078;&#1077;&#1085;&#1080;&#1077;%204%20(&#1055;&#1088;&#1086;&#1080;&#1079;&#1074;&#1086;&#1076;&#1089;&#1090;&#1074;&#1077;&#1085;&#1085;&#1099;&#1077;%20&#1087;&#1086;&#1082;&#1072;&#1079;&#1072;&#1090;&#1077;&#1083;&#1080;)%202016-2018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"/>
      <sheetName val="Расходы организации"/>
      <sheetName val="Расходы на реализацию"/>
      <sheetName val="Комментарии"/>
      <sheetName val="Проверка"/>
      <sheetName val="modProt"/>
      <sheetName val="modHyp"/>
      <sheetName val="modAddUpdOrg"/>
      <sheetName val="Диапазоны"/>
      <sheetName val="Свод"/>
      <sheetName val="Ошибки загрузки"/>
      <sheetName val="TEHSHEET"/>
      <sheetName val="REESTR_START"/>
      <sheetName val="REESTR"/>
      <sheetName val="modProv"/>
      <sheetName val="REESTR_ORG"/>
      <sheetName val="для свода"/>
    </sheetNames>
    <sheetDataSet>
      <sheetData sheetId="0" refreshError="1"/>
      <sheetData sheetId="1" refreshError="1"/>
      <sheetData sheetId="2" refreshError="1"/>
      <sheetData sheetId="3" refreshError="1">
        <row r="10">
          <cell r="G10" t="str">
            <v>A</v>
          </cell>
          <cell r="H10" t="str">
            <v>1</v>
          </cell>
          <cell r="I10" t="str">
            <v>2</v>
          </cell>
          <cell r="J10" t="str">
            <v>3</v>
          </cell>
          <cell r="K10" t="str">
            <v>4</v>
          </cell>
          <cell r="L10" t="str">
            <v>5</v>
          </cell>
          <cell r="M10" t="str">
            <v>5.1</v>
          </cell>
          <cell r="N10" t="str">
            <v>5.1.1</v>
          </cell>
          <cell r="O10" t="str">
            <v>5.1.2</v>
          </cell>
          <cell r="P10" t="str">
            <v>5.1.3</v>
          </cell>
          <cell r="Q10" t="str">
            <v>5.2</v>
          </cell>
          <cell r="R10" t="str">
            <v>5.2.1</v>
          </cell>
          <cell r="S10" t="str">
            <v>5.2.1.1</v>
          </cell>
          <cell r="T10" t="str">
            <v>5.2.1.2</v>
          </cell>
          <cell r="U10" t="str">
            <v>5.2.2</v>
          </cell>
          <cell r="V10" t="str">
            <v>5.2.2.</v>
          </cell>
          <cell r="W10" t="str">
            <v>5.2.2.1</v>
          </cell>
          <cell r="X10" t="str">
            <v>5.2.2.</v>
          </cell>
          <cell r="Y10" t="str">
            <v>5.2.3</v>
          </cell>
          <cell r="Z10" t="str">
            <v>5.2.3.1</v>
          </cell>
          <cell r="AA10" t="str">
            <v>5.2.3.2</v>
          </cell>
          <cell r="AB10" t="str">
            <v>5.2.3.3</v>
          </cell>
          <cell r="AC10" t="str">
            <v>6.1</v>
          </cell>
          <cell r="AD10" t="str">
            <v>6.2</v>
          </cell>
        </row>
        <row r="11">
          <cell r="G11" t="str">
            <v>Всего по МО</v>
          </cell>
          <cell r="H11">
            <v>9060585</v>
          </cell>
          <cell r="I11">
            <v>599385</v>
          </cell>
          <cell r="J11">
            <v>0</v>
          </cell>
          <cell r="K11">
            <v>9015400</v>
          </cell>
          <cell r="L11">
            <v>8461200</v>
          </cell>
          <cell r="M11">
            <v>1482900</v>
          </cell>
          <cell r="N11">
            <v>677000</v>
          </cell>
          <cell r="O11">
            <v>805900</v>
          </cell>
          <cell r="P11">
            <v>0</v>
          </cell>
          <cell r="Q11">
            <v>6978300</v>
          </cell>
          <cell r="R11">
            <v>1021000</v>
          </cell>
          <cell r="S11">
            <v>0</v>
          </cell>
          <cell r="T11">
            <v>1021000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5957300</v>
          </cell>
          <cell r="Z11">
            <v>516400</v>
          </cell>
          <cell r="AA11">
            <v>4010000</v>
          </cell>
          <cell r="AB11">
            <v>1430900</v>
          </cell>
          <cell r="AC11">
            <v>2201000</v>
          </cell>
          <cell r="AD11">
            <v>3756300</v>
          </cell>
        </row>
        <row r="13">
          <cell r="F13">
            <v>1</v>
          </cell>
          <cell r="G13" t="str">
            <v>МУП "Тобольский водоканал"</v>
          </cell>
          <cell r="H13">
            <v>9060585</v>
          </cell>
          <cell r="I13">
            <v>599385</v>
          </cell>
          <cell r="K13">
            <v>9015400</v>
          </cell>
          <cell r="L13">
            <v>8461200</v>
          </cell>
          <cell r="M13">
            <v>1482900</v>
          </cell>
          <cell r="N13">
            <v>677000</v>
          </cell>
          <cell r="O13">
            <v>805900</v>
          </cell>
          <cell r="Q13">
            <v>6978300</v>
          </cell>
          <cell r="R13">
            <v>1021000</v>
          </cell>
          <cell r="T13">
            <v>1021000</v>
          </cell>
          <cell r="U13">
            <v>0</v>
          </cell>
          <cell r="Y13">
            <v>5957300</v>
          </cell>
          <cell r="Z13">
            <v>516400</v>
          </cell>
          <cell r="AA13">
            <v>4010000</v>
          </cell>
          <cell r="AB13">
            <v>1430900</v>
          </cell>
          <cell r="AC13">
            <v>2201000</v>
          </cell>
          <cell r="AD13">
            <v>3756300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CommonProcedures"/>
      <sheetName val="modBalPr"/>
      <sheetName val="modVLDProv"/>
      <sheetName val="modVLDProvTM"/>
      <sheetName val="Инструкция"/>
      <sheetName val="modInstruction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modGetGeoBase"/>
      <sheetName val="ТС.БПр"/>
      <sheetName val="ТС.БТр"/>
      <sheetName val="ТС.К год"/>
      <sheetName val="ТС.К 1 янв"/>
      <sheetName val="ТС.К 1 июл"/>
      <sheetName val="ТС.К (к) 1 янв"/>
      <sheetName val="ТС.К (к) 1 июл"/>
      <sheetName val="ТС.Т 1 янв"/>
      <sheetName val="ТС.Т 1 июл"/>
      <sheetName val="ТС.ТМ1 1 янв"/>
      <sheetName val="ТС.ТМ1 1 июл"/>
      <sheetName val="ТС.ТМ2 1 янв"/>
      <sheetName val="ТС.ТМ2 1 июл"/>
      <sheetName val="БПр"/>
      <sheetName val="БТр"/>
      <sheetName val="К год"/>
      <sheetName val="К 1 янв"/>
      <sheetName val="К 1 июл"/>
      <sheetName val="ТМ1 1 янв"/>
      <sheetName val="ТМ1 1 июл"/>
      <sheetName val="ТМ2 1 янв"/>
      <sheetName val="ТМ2 1 июл"/>
      <sheetName val="ВО.БПр"/>
      <sheetName val="ВО.БТр"/>
      <sheetName val="ВО.К год"/>
      <sheetName val="ВО.К 1 янв"/>
      <sheetName val="ВО.К 1 июл"/>
      <sheetName val="ВО.ТМ1 1 янв"/>
      <sheetName val="ВО.ТМ1 1 июл"/>
      <sheetName val="ВО.ТМ2 1 янв"/>
      <sheetName val="ВО.ТМ2 1 июл"/>
      <sheetName val="ТБО.К год"/>
      <sheetName val="ТБО.К 1 янв"/>
      <sheetName val="ТБО.К 1 июл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FUEL_EE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DataRegion"/>
      <sheetName val="modBalTr"/>
      <sheetName val="modCalc"/>
      <sheetName val="modCalcCombi"/>
      <sheetName val="modCalcYear"/>
      <sheetName val="modFuel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VLDOrgUniqueness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G6" t="str">
            <v>водоснабжения</v>
          </cell>
        </row>
        <row r="20">
          <cell r="G20" t="str">
            <v>Вид воды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4">
          <cell r="F34" t="str">
            <v>нет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T3" t="str">
            <v>руб/м3</v>
          </cell>
          <cell r="U3" t="str">
            <v>руб/м3</v>
          </cell>
          <cell r="V3" t="str">
            <v xml:space="preserve"> тыс руб в месяц/м3/час</v>
          </cell>
          <cell r="W3" t="str">
            <v>тыс м3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Методология"/>
      <sheetName val="Лог обновления"/>
      <sheetName val="Титульный"/>
      <sheetName val="Производственные показатели"/>
      <sheetName val="Произв. показатели (итог)"/>
      <sheetName val="Финансовые показатели"/>
      <sheetName val="Фин. показатели (итог)"/>
      <sheetName val="Комментарии"/>
      <sheetName val="Проверка"/>
      <sheetName val="TEHSHEET"/>
      <sheetName val="et_union"/>
      <sheetName val="mod_wb"/>
      <sheetName val="AllSheetsInThisWorkbook"/>
      <sheetName val="modUpdTemplMain"/>
      <sheetName val="modfrmCheckUpdates"/>
      <sheetName val="modInfo"/>
      <sheetName val="modInstruction"/>
      <sheetName val="modServiceModule"/>
      <sheetName val="mod_Coms"/>
      <sheetName val="mod_Tit"/>
      <sheetName val="modCheck"/>
      <sheetName val="modCommandButton"/>
      <sheetName val="modLoad"/>
      <sheetName val="modfrmReestr"/>
      <sheetName val="modfrmDateChoose"/>
      <sheetName val="REESTR_MO"/>
      <sheetName val="mod_01"/>
      <sheetName val="mod_02"/>
      <sheetName val="mod_03"/>
      <sheetName val="mod_04"/>
      <sheetName val="REESTR_FILTERED"/>
      <sheetName val="REESTR_ORG_VS"/>
    </sheetNames>
    <sheetDataSet>
      <sheetData sheetId="0"/>
      <sheetData sheetId="1"/>
      <sheetData sheetId="2"/>
      <sheetData sheetId="3">
        <row r="21">
          <cell r="D21">
            <v>2014</v>
          </cell>
        </row>
        <row r="22">
          <cell r="D22" t="str">
            <v>4 квартал</v>
          </cell>
        </row>
        <row r="30">
          <cell r="D30" t="str">
            <v>Муниципальное унитарное предприятие города Нижневартовска "Горводоканал"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">
          <cell r="R4">
            <v>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Методология"/>
      <sheetName val="Титульный"/>
      <sheetName val="Производственные показатели"/>
      <sheetName val="Произв. показатели (итог)"/>
      <sheetName val="Финансовые показатели"/>
      <sheetName val="Фин. показатели (итог)"/>
      <sheetName val="Комментарии"/>
      <sheetName val="Проверка"/>
      <sheetName val="TEHSHEET"/>
      <sheetName val="et_union"/>
      <sheetName val="mod_wb"/>
      <sheetName val="AllSheetsInThisWorkbook"/>
      <sheetName val="modUpdTemplMain"/>
      <sheetName val="modfrmCheckUpdates"/>
      <sheetName val="modInfo"/>
      <sheetName val="modInstruction"/>
      <sheetName val="modServiceModule"/>
      <sheetName val="mod_Coms"/>
      <sheetName val="mod_Tit"/>
      <sheetName val="modCheck"/>
      <sheetName val="modCommandButton"/>
      <sheetName val="modLoad"/>
      <sheetName val="modfrmReestr"/>
      <sheetName val="modfrmDateChoose"/>
      <sheetName val="mod_01"/>
      <sheetName val="mod_02"/>
      <sheetName val="mod_03"/>
      <sheetName val="mod_04"/>
      <sheetName val="REESTR_MO"/>
      <sheetName val="REESTR_FILTERED"/>
      <sheetName val="REESTR_ORG_VO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S2">
            <v>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ОтчетПП"/>
      <sheetName val="ОтчетФинП-ХВс"/>
      <sheetName val="ОтчетФинП-ТрВс"/>
      <sheetName val="ОтчетФинП-Подвоз"/>
      <sheetName val="ОтчетФинП-ГВС"/>
      <sheetName val="ОтчетФинП-ТрГВС"/>
      <sheetName val="ОтчетФинП-ВО"/>
      <sheetName val="ОтчетФинП-ТрСт"/>
      <sheetName val="ОтчетФинП-ОчСт"/>
      <sheetName val="ОтчетМероп"/>
      <sheetName val="Лист3"/>
    </sheetNames>
    <sheetDataSet>
      <sheetData sheetId="0"/>
      <sheetData sheetId="1">
        <row r="2">
          <cell r="L2" t="str">
            <v>да</v>
          </cell>
        </row>
        <row r="3">
          <cell r="L3" t="str">
            <v>нет</v>
          </cell>
        </row>
        <row r="24">
          <cell r="L24" t="str">
            <v>питьевая</v>
          </cell>
        </row>
        <row r="25">
          <cell r="L25" t="str">
            <v>техническая</v>
          </cell>
        </row>
      </sheetData>
      <sheetData sheetId="2"/>
      <sheetData sheetId="3">
        <row r="5">
          <cell r="B5" t="str">
            <v>ОСНО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"/>
      <sheetName val="ПАС"/>
      <sheetName val="Приложение 1.1 (Баланс ВС)"/>
      <sheetName val="Прил. 1 (Баланс ВО)"/>
      <sheetName val="Подвоз воды"/>
      <sheetName val="ОУ"/>
      <sheetName val="Тех"/>
      <sheetName val="ИВ"/>
      <sheetName val="Эл"/>
      <sheetName val="СобП"/>
      <sheetName val="ПрН"/>
      <sheetName val="Бюдж"/>
      <sheetName val="Проч"/>
      <sheetName val="Утеч"/>
      <sheetName val="Проб"/>
      <sheetName val="Хим"/>
      <sheetName val="Расч. Эф"/>
      <sheetName val="Лист3"/>
      <sheetName val="Расч.Эф"/>
      <sheetName val="Лист1"/>
    </sheetNames>
    <sheetDataSet>
      <sheetData sheetId="0"/>
      <sheetData sheetId="1">
        <row r="1">
          <cell r="BB1" t="str">
            <v>питьевая</v>
          </cell>
        </row>
        <row r="2">
          <cell r="BB2" t="str">
            <v>техническая</v>
          </cell>
        </row>
        <row r="3">
          <cell r="AS3" t="str">
            <v>да</v>
          </cell>
        </row>
        <row r="4">
          <cell r="AS4" t="str">
            <v>нет</v>
          </cell>
        </row>
        <row r="8">
          <cell r="BB8" t="str">
            <v>1 год</v>
          </cell>
        </row>
        <row r="9">
          <cell r="BB9" t="str">
            <v>2 года</v>
          </cell>
        </row>
        <row r="10">
          <cell r="BB10" t="str">
            <v>3 года</v>
          </cell>
        </row>
        <row r="11">
          <cell r="BB11" t="str">
            <v xml:space="preserve">4 года </v>
          </cell>
        </row>
        <row r="12">
          <cell r="BB12" t="str">
            <v>5 лет</v>
          </cell>
        </row>
        <row r="17">
          <cell r="BC17" t="str">
            <v>г.Тюмень</v>
          </cell>
        </row>
        <row r="18">
          <cell r="BC18" t="str">
            <v>г.Тобольск</v>
          </cell>
        </row>
        <row r="19">
          <cell r="BC19" t="str">
            <v>г.Ялуторовск</v>
          </cell>
        </row>
        <row r="20">
          <cell r="BC20" t="str">
            <v>Заводоуковский городской округ</v>
          </cell>
        </row>
        <row r="21">
          <cell r="BC21" t="str">
            <v>Абатский муниципальный район</v>
          </cell>
        </row>
        <row r="22">
          <cell r="BC22" t="str">
            <v>Армизонский муниципальный район</v>
          </cell>
        </row>
        <row r="23">
          <cell r="BC23" t="str">
            <v>Аромашевский муниципальный район</v>
          </cell>
        </row>
        <row r="24">
          <cell r="BC24" t="str">
            <v>Бердюжский муниципальный район</v>
          </cell>
        </row>
        <row r="25">
          <cell r="BC25" t="str">
            <v>Вагайский муниципальный район</v>
          </cell>
        </row>
        <row r="26">
          <cell r="BC26" t="str">
            <v>Викуловский муниципальный район</v>
          </cell>
        </row>
        <row r="27">
          <cell r="BC27" t="str">
            <v>Голышмановский муниципальный район</v>
          </cell>
        </row>
        <row r="28">
          <cell r="BC28" t="str">
            <v>Исетский муниципальный район</v>
          </cell>
        </row>
        <row r="29">
          <cell r="BC29" t="str">
            <v>Ишимский муниципальный район</v>
          </cell>
        </row>
        <row r="30">
          <cell r="BC30" t="str">
            <v>Казанский муниципальный район</v>
          </cell>
        </row>
        <row r="31">
          <cell r="BC31" t="str">
            <v>Нижнетавдинский муниципальный район</v>
          </cell>
        </row>
        <row r="32">
          <cell r="BC32" t="str">
            <v>Омутинский муниципальный район</v>
          </cell>
        </row>
        <row r="33">
          <cell r="BC33" t="str">
            <v>Сладковский муниципальный район</v>
          </cell>
        </row>
        <row r="34">
          <cell r="BC34" t="str">
            <v>Сорокинский муниципальный район</v>
          </cell>
        </row>
        <row r="35">
          <cell r="BC35" t="str">
            <v>Тобольский муниципальный район</v>
          </cell>
        </row>
        <row r="36">
          <cell r="BC36" t="str">
            <v>Тюменский муниципальный район</v>
          </cell>
        </row>
        <row r="37">
          <cell r="BB37" t="str">
            <v>ОСНО</v>
          </cell>
          <cell r="BC37" t="str">
            <v>Уватский муниципальный район</v>
          </cell>
        </row>
        <row r="38">
          <cell r="BB38" t="str">
            <v>ЕСХН</v>
          </cell>
          <cell r="BC38" t="str">
            <v>Упоровский муниципальный район</v>
          </cell>
        </row>
        <row r="39">
          <cell r="BB39" t="str">
            <v>УСНО</v>
          </cell>
          <cell r="BC39" t="str">
            <v>Юргинский муниципальный район</v>
          </cell>
        </row>
        <row r="40">
          <cell r="BC40" t="str">
            <v>Ялуторовский муниципальный район</v>
          </cell>
        </row>
        <row r="41">
          <cell r="BC41" t="str">
            <v>Ярковский муниципальный район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Оборудование_стоим"/>
      <sheetName val="9.3"/>
      <sheetName val="эл ст"/>
      <sheetName val="СписочнаяЧисленность"/>
      <sheetName val="расчет"/>
      <sheetName val="Омскэнерго с учетом доп 2010 "/>
      <sheetName val="ММТС"/>
      <sheetName val="ФЗП 2011"/>
      <sheetName val="расшифровка"/>
      <sheetName val=" накладные расходы"/>
      <sheetName val="ИТ-бюджет"/>
      <sheetName val="Детализация"/>
      <sheetName val="Справочник затрат_СБ"/>
      <sheetName val="Financing"/>
      <sheetName val="Проценты"/>
      <sheetName val="Исполнителям"/>
      <sheetName val="GRES.2007.5"/>
      <sheetName val="Титульный лист С-П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Данные"/>
      <sheetName val="Коды статей"/>
      <sheetName val="Дебет_Кредит"/>
      <sheetName val="Enums"/>
      <sheetName val="Исходные"/>
      <sheetName val="FST5"/>
      <sheetName val="Лист13"/>
      <sheetName val="ИТОГИ  по Н,Р,Э,Q"/>
      <sheetName val="Анализ"/>
      <sheetName val="Лист12"/>
      <sheetName val="ПС рек"/>
      <sheetName val="ЛЭП нов"/>
      <sheetName val="Конст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План Газпрома"/>
      <sheetName val="Лист1"/>
      <sheetName val="Тарифы _ЗН"/>
      <sheetName val="Тарифы _СК"/>
      <sheetName val="Справочник"/>
      <sheetName val="EKDEB90"/>
      <sheetName val="Потребность в МТР"/>
      <sheetName val="гтэс-24"/>
      <sheetName val="гтэс-72"/>
      <sheetName val="рвдс"/>
      <sheetName val="рвдс зм"/>
      <sheetName val="ртвс-1"/>
      <sheetName val="ртвс-2"/>
      <sheetName val="ртвс-3"/>
      <sheetName val="ртвс зм"/>
      <sheetName val="РТиЭС"/>
      <sheetName val="РЭС"/>
      <sheetName val="рэс зм"/>
      <sheetName val="Таз."/>
      <sheetName val="эмц"/>
      <sheetName val="всего"/>
      <sheetName val="П 4"/>
      <sheetName val="П 1"/>
      <sheetName val="regs"/>
      <sheetName val="П 21-1"/>
      <sheetName val="Ис. данные эк"/>
    </sheetNames>
    <sheetDataSet>
      <sheetData sheetId="0" refreshError="1"/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_16"/>
      <sheetName val="ПОЯСН_17"/>
      <sheetName val="ПОЯСН_18"/>
      <sheetName val="ПАС"/>
      <sheetName val="Приложение 1.1 (Баланс ВС)"/>
      <sheetName val="Прил. 1 (Баланс ВО)"/>
      <sheetName val="Подвоз воды"/>
      <sheetName val="ОУ"/>
      <sheetName val="Тех_16"/>
      <sheetName val="Тех_17"/>
      <sheetName val="Тех_18"/>
      <sheetName val="ИВ"/>
      <sheetName val="Эл"/>
      <sheetName val="СобП"/>
      <sheetName val="ПрН"/>
      <sheetName val="Бюдж"/>
      <sheetName val="Проч"/>
      <sheetName val="Утеч"/>
      <sheetName val="Проб"/>
      <sheetName val="Хим"/>
      <sheetName val="Расч. Эф"/>
      <sheetName val="Лист3"/>
      <sheetName val="Расч.Эф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">
          <cell r="I5" t="str">
            <v>подземный</v>
          </cell>
        </row>
        <row r="7">
          <cell r="I7" t="str">
            <v>открытый</v>
          </cell>
        </row>
        <row r="8">
          <cell r="I8" t="str">
            <v>смешанный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workbookViewId="0">
      <pane ySplit="4" topLeftCell="A24" activePane="bottomLeft" state="frozen"/>
      <selection activeCell="F4" sqref="F4"/>
      <selection pane="bottomLeft" activeCell="H33" sqref="H33"/>
    </sheetView>
  </sheetViews>
  <sheetFormatPr defaultRowHeight="15"/>
  <cols>
    <col min="1" max="1" width="60.140625" style="18" customWidth="1"/>
    <col min="2" max="2" width="15.42578125" style="18" customWidth="1"/>
    <col min="3" max="3" width="14" style="19" customWidth="1"/>
    <col min="4" max="4" width="14" style="20" customWidth="1"/>
    <col min="5" max="16384" width="9.140625" style="1"/>
  </cols>
  <sheetData>
    <row r="1" spans="1:7">
      <c r="A1" s="32"/>
      <c r="B1" s="32"/>
      <c r="C1" s="32"/>
      <c r="D1" s="27" t="s">
        <v>27</v>
      </c>
    </row>
    <row r="2" spans="1:7" ht="68.25" customHeight="1">
      <c r="A2" s="28" t="s">
        <v>26</v>
      </c>
      <c r="B2" s="28"/>
      <c r="C2" s="28"/>
      <c r="D2" s="28"/>
    </row>
    <row r="4" spans="1:7">
      <c r="A4" s="2" t="s">
        <v>2</v>
      </c>
      <c r="B4" s="29" t="s">
        <v>3</v>
      </c>
      <c r="C4" s="30"/>
      <c r="D4" s="31"/>
    </row>
    <row r="5" spans="1:7" ht="55.5">
      <c r="A5" s="2" t="s">
        <v>4</v>
      </c>
      <c r="B5" s="3" t="s">
        <v>5</v>
      </c>
      <c r="C5" s="3" t="s">
        <v>6</v>
      </c>
      <c r="D5" s="3" t="s">
        <v>7</v>
      </c>
    </row>
    <row r="6" spans="1:7">
      <c r="A6" s="3" t="str">
        <f>"с 01.01.2019 по 30.06.2019" &amp; IF(double_rate_tariff="да",,", "&amp;unit_tariff_single_rate)</f>
        <v>с 01.01.2019 по 30.06.2019, руб/м3</v>
      </c>
      <c r="B6" s="4">
        <v>41.07</v>
      </c>
      <c r="C6" s="4">
        <v>15.59</v>
      </c>
      <c r="D6" s="5">
        <v>23.76</v>
      </c>
      <c r="F6" s="6"/>
      <c r="G6" s="6"/>
    </row>
    <row r="7" spans="1:7">
      <c r="A7" s="3" t="str">
        <f>"с 01.07.2019 по 31.12.2019" &amp; IF(double_rate_tariff="да",,", "&amp;unit_tariff_single_rate)</f>
        <v>с 01.07.2019 по 31.12.2019, руб/м3</v>
      </c>
      <c r="B7" s="4">
        <v>45.8</v>
      </c>
      <c r="C7" s="4">
        <v>26.63</v>
      </c>
      <c r="D7" s="5">
        <v>32.520000000000003</v>
      </c>
      <c r="F7" s="6"/>
      <c r="G7" s="6"/>
    </row>
    <row r="8" spans="1:7">
      <c r="A8" s="3" t="str">
        <f>"с 01.01.2020 по 30.06.2020" &amp; IF(double_rate_tariff="да",,", "&amp;unit_tariff_single_rate)</f>
        <v>с 01.01.2020 по 30.06.2020, руб/м3</v>
      </c>
      <c r="B8" s="4">
        <v>45.8</v>
      </c>
      <c r="C8" s="4">
        <v>26.63</v>
      </c>
      <c r="D8" s="5">
        <v>32.520000000000003</v>
      </c>
      <c r="F8" s="6"/>
      <c r="G8" s="6"/>
    </row>
    <row r="9" spans="1:7">
      <c r="A9" s="3" t="str">
        <f>"с 01.07.2020 по 31.12.2020" &amp; IF(double_rate_tariff="да",,", "&amp;unit_tariff_single_rate)</f>
        <v>с 01.07.2020 по 31.12.2020, руб/м3</v>
      </c>
      <c r="B9" s="4">
        <v>41.34</v>
      </c>
      <c r="C9" s="4">
        <v>15.9</v>
      </c>
      <c r="D9" s="5">
        <v>24.32</v>
      </c>
      <c r="F9" s="6"/>
      <c r="G9" s="6"/>
    </row>
    <row r="10" spans="1:7">
      <c r="A10" s="3" t="str">
        <f>"с 01.01.2021 по 30.06.2021" &amp; IF(double_rate_tariff="да",,", "&amp;unit_tariff_single_rate)</f>
        <v>с 01.01.2021 по 30.06.2021, руб/м3</v>
      </c>
      <c r="B10" s="4">
        <v>41.34</v>
      </c>
      <c r="C10" s="4">
        <v>15.9</v>
      </c>
      <c r="D10" s="5">
        <v>24.32</v>
      </c>
      <c r="F10" s="6"/>
      <c r="G10" s="6"/>
    </row>
    <row r="11" spans="1:7">
      <c r="A11" s="3" t="str">
        <f>"с 01.07.2021 по 31.12.2021" &amp; IF(double_rate_tariff="да",,", "&amp;unit_tariff_single_rate)</f>
        <v>с 01.07.2021 по 31.12.2021, руб/м3</v>
      </c>
      <c r="B11" s="4">
        <v>47.69</v>
      </c>
      <c r="C11" s="4">
        <v>27.98</v>
      </c>
      <c r="D11" s="5">
        <v>34.28</v>
      </c>
      <c r="F11" s="6"/>
      <c r="G11" s="6"/>
    </row>
    <row r="12" spans="1:7">
      <c r="A12" s="3" t="str">
        <f>"с 01.01.2022 по 30.06.2022" &amp; IF(double_rate_tariff="да",,", "&amp;unit_tariff_single_rate)</f>
        <v>с 01.01.2022 по 30.06.2022, руб/м3</v>
      </c>
      <c r="B12" s="4">
        <v>47.69</v>
      </c>
      <c r="C12" s="4">
        <v>27.98</v>
      </c>
      <c r="D12" s="5">
        <v>34.28</v>
      </c>
      <c r="F12" s="6"/>
      <c r="G12" s="6"/>
    </row>
    <row r="13" spans="1:7">
      <c r="A13" s="3" t="str">
        <f>"с 01.07.2022 по 31.12.2022" &amp; IF(double_rate_tariff="да",,", "&amp;unit_tariff_single_rate)</f>
        <v>с 01.07.2022 по 31.12.2022, руб/м3</v>
      </c>
      <c r="B13" s="4">
        <v>44.7</v>
      </c>
      <c r="C13" s="4">
        <v>17.09</v>
      </c>
      <c r="D13" s="5">
        <v>25.8</v>
      </c>
      <c r="F13" s="6"/>
      <c r="G13" s="6"/>
    </row>
    <row r="14" spans="1:7">
      <c r="A14" s="3" t="str">
        <f>"с 01.01.2023 по 30.06.2023" &amp; IF(double_rate_tariff="да",,", "&amp;unit_tariff_single_rate)</f>
        <v>с 01.01.2023 по 30.06.2023, руб/м3</v>
      </c>
      <c r="B14" s="4">
        <v>44.7</v>
      </c>
      <c r="C14" s="4">
        <v>17.09</v>
      </c>
      <c r="D14" s="5">
        <v>25.8</v>
      </c>
      <c r="F14" s="6"/>
      <c r="G14" s="6"/>
    </row>
    <row r="15" spans="1:7">
      <c r="A15" s="3" t="str">
        <f>"с 01.07.2023 по 31.12.2023" &amp; IF(double_rate_tariff="да",,", "&amp;unit_tariff_single_rate)</f>
        <v>с 01.07.2023 по 31.12.2023, руб/м3</v>
      </c>
      <c r="B15" s="4">
        <v>47.72</v>
      </c>
      <c r="C15" s="4">
        <v>29.55</v>
      </c>
      <c r="D15" s="5">
        <v>36.29</v>
      </c>
      <c r="F15" s="6"/>
      <c r="G15" s="6"/>
    </row>
    <row r="16" spans="1:7">
      <c r="A16" s="2" t="s">
        <v>8</v>
      </c>
      <c r="B16" s="29" t="s">
        <v>11</v>
      </c>
      <c r="C16" s="30"/>
      <c r="D16" s="31"/>
    </row>
    <row r="17" spans="1:4" ht="45">
      <c r="A17" s="2" t="s">
        <v>9</v>
      </c>
      <c r="B17" s="2"/>
      <c r="C17" s="3"/>
      <c r="D17" s="5"/>
    </row>
    <row r="18" spans="1:4">
      <c r="A18" s="7" t="s">
        <v>0</v>
      </c>
      <c r="B18" s="8">
        <v>530261</v>
      </c>
      <c r="C18" s="9">
        <v>328927.5</v>
      </c>
      <c r="D18" s="10">
        <v>429731.5</v>
      </c>
    </row>
    <row r="19" spans="1:4">
      <c r="A19" s="7" t="s">
        <v>1</v>
      </c>
      <c r="B19" s="7">
        <v>1</v>
      </c>
      <c r="C19" s="3">
        <v>1</v>
      </c>
      <c r="D19" s="11">
        <v>1</v>
      </c>
    </row>
    <row r="20" spans="1:4">
      <c r="A20" s="7" t="s">
        <v>10</v>
      </c>
      <c r="B20" s="7">
        <v>0</v>
      </c>
      <c r="C20" s="3">
        <v>0</v>
      </c>
      <c r="D20" s="11">
        <v>0</v>
      </c>
    </row>
    <row r="21" spans="1:4">
      <c r="A21" s="21" t="s">
        <v>12</v>
      </c>
      <c r="B21" s="21">
        <v>0.68</v>
      </c>
      <c r="C21" s="22">
        <v>0.51</v>
      </c>
      <c r="D21" s="23">
        <f>0.17+C21</f>
        <v>0.68</v>
      </c>
    </row>
    <row r="22" spans="1:4">
      <c r="A22" s="21" t="s">
        <v>13</v>
      </c>
      <c r="B22" s="21">
        <v>0.68</v>
      </c>
      <c r="C22" s="24">
        <v>0.52</v>
      </c>
      <c r="D22" s="23">
        <f t="shared" ref="D22:D25" si="0">0.17+C22</f>
        <v>0.69000000000000006</v>
      </c>
    </row>
    <row r="23" spans="1:4">
      <c r="A23" s="21" t="s">
        <v>14</v>
      </c>
      <c r="B23" s="21">
        <v>0.7</v>
      </c>
      <c r="C23" s="24">
        <v>0.52</v>
      </c>
      <c r="D23" s="23">
        <f t="shared" si="0"/>
        <v>0.69000000000000006</v>
      </c>
    </row>
    <row r="24" spans="1:4">
      <c r="A24" s="21" t="s">
        <v>15</v>
      </c>
      <c r="B24" s="21">
        <v>0.7</v>
      </c>
      <c r="C24" s="24">
        <v>0.52</v>
      </c>
      <c r="D24" s="23">
        <f t="shared" si="0"/>
        <v>0.69000000000000006</v>
      </c>
    </row>
    <row r="25" spans="1:4">
      <c r="A25" s="21" t="s">
        <v>16</v>
      </c>
      <c r="B25" s="21">
        <v>0.7</v>
      </c>
      <c r="C25" s="24">
        <v>0.52</v>
      </c>
      <c r="D25" s="23">
        <f t="shared" si="0"/>
        <v>0.69000000000000006</v>
      </c>
    </row>
    <row r="26" spans="1:4">
      <c r="A26" s="25" t="s">
        <v>17</v>
      </c>
      <c r="B26" s="22">
        <v>4.3</v>
      </c>
      <c r="C26" s="22">
        <f t="shared" ref="C26:D27" si="1">B26</f>
        <v>4.3</v>
      </c>
      <c r="D26" s="22">
        <f t="shared" si="1"/>
        <v>4.3</v>
      </c>
    </row>
    <row r="27" spans="1:4" ht="30">
      <c r="A27" s="25" t="s">
        <v>18</v>
      </c>
      <c r="B27" s="22">
        <v>4</v>
      </c>
      <c r="C27" s="22">
        <f t="shared" si="1"/>
        <v>4</v>
      </c>
      <c r="D27" s="22">
        <f t="shared" si="1"/>
        <v>4</v>
      </c>
    </row>
    <row r="28" spans="1:4">
      <c r="A28" s="25" t="s">
        <v>19</v>
      </c>
      <c r="B28" s="22">
        <v>6.9</v>
      </c>
      <c r="C28" s="22">
        <f>B28</f>
        <v>6.9</v>
      </c>
      <c r="D28" s="22">
        <f>C28</f>
        <v>6.9</v>
      </c>
    </row>
    <row r="29" spans="1:4" ht="30">
      <c r="A29" s="25" t="s">
        <v>20</v>
      </c>
      <c r="B29" s="22">
        <v>4</v>
      </c>
      <c r="C29" s="22">
        <v>4</v>
      </c>
      <c r="D29" s="22">
        <v>4</v>
      </c>
    </row>
    <row r="30" spans="1:4" ht="30">
      <c r="A30" s="2" t="s">
        <v>28</v>
      </c>
      <c r="B30" s="2"/>
      <c r="C30" s="3"/>
      <c r="D30" s="5"/>
    </row>
    <row r="31" spans="1:4">
      <c r="A31" s="3" t="str">
        <f>"с 01.01.2019 по 30.06.2019"</f>
        <v>с 01.01.2019 по 30.06.2019</v>
      </c>
      <c r="B31" s="26">
        <v>484507.65</v>
      </c>
      <c r="C31" s="26">
        <v>189265.84</v>
      </c>
      <c r="D31" s="15">
        <v>282938.98</v>
      </c>
    </row>
    <row r="32" spans="1:4">
      <c r="A32" s="3" t="str">
        <f>"с 01.07.2019 по 31.12.2019"</f>
        <v>с 01.07.2019 по 31.12.2019</v>
      </c>
      <c r="B32" s="26">
        <v>540249.88</v>
      </c>
      <c r="C32" s="26">
        <v>323460.90000000002</v>
      </c>
      <c r="D32" s="15">
        <v>391075.94</v>
      </c>
    </row>
    <row r="33" spans="1:4">
      <c r="A33" s="3" t="str">
        <f>"с 01.01.2020 по 30.06.2020"</f>
        <v>с 01.01.2020 по 30.06.2020</v>
      </c>
      <c r="B33" s="26">
        <v>541751.49</v>
      </c>
      <c r="C33" s="26">
        <v>324300</v>
      </c>
      <c r="D33" s="15">
        <v>392123.59</v>
      </c>
    </row>
    <row r="34" spans="1:4">
      <c r="A34" s="3" t="str">
        <f>"с 01.07.2020 по 31.12.2020"</f>
        <v>с 01.07.2020 по 31.12.2020</v>
      </c>
      <c r="B34" s="26">
        <v>488955.63</v>
      </c>
      <c r="C34" s="26">
        <v>193657.62</v>
      </c>
      <c r="D34" s="15">
        <v>289356.42</v>
      </c>
    </row>
    <row r="35" spans="1:4">
      <c r="A35" s="3" t="str">
        <f>"с 01.01.2021 по 30.06.2021"</f>
        <v>с 01.01.2021 по 30.06.2021</v>
      </c>
      <c r="B35" s="26">
        <v>489481.16</v>
      </c>
      <c r="C35" s="26">
        <v>193765.35</v>
      </c>
      <c r="D35" s="15">
        <v>289478.63</v>
      </c>
    </row>
    <row r="36" spans="1:4">
      <c r="A36" s="3" t="str">
        <f>"с 01.07.2021 по 31.12.2021"</f>
        <v>с 01.07.2021 по 31.12.2021</v>
      </c>
      <c r="B36" s="26">
        <v>564640.37</v>
      </c>
      <c r="C36" s="26">
        <v>340955.39</v>
      </c>
      <c r="D36" s="15">
        <v>413433.13</v>
      </c>
    </row>
    <row r="37" spans="1:4">
      <c r="A37" s="3" t="str">
        <f>"с 01.01.2022 по 30.06.2022"</f>
        <v>с 01.01.2022 по 30.06.2022</v>
      </c>
      <c r="B37" s="26">
        <v>563407.24</v>
      </c>
      <c r="C37" s="26">
        <v>341607.82</v>
      </c>
      <c r="D37" s="15">
        <v>414224.77</v>
      </c>
    </row>
    <row r="38" spans="1:4">
      <c r="A38" s="3" t="str">
        <f>"с 01.07.2022 по 31.12.2022"</f>
        <v>с 01.07.2022 по 31.12.2022</v>
      </c>
      <c r="B38" s="26">
        <v>528059.61</v>
      </c>
      <c r="C38" s="26">
        <v>208686.39</v>
      </c>
      <c r="D38" s="15">
        <v>309072.75</v>
      </c>
    </row>
    <row r="39" spans="1:4">
      <c r="A39" s="3" t="str">
        <f>"с 01.01.2023 по 30.06.2023"</f>
        <v>с 01.01.2023 по 30.06.2023</v>
      </c>
      <c r="B39" s="26">
        <v>529676.86</v>
      </c>
      <c r="C39" s="26">
        <v>209087.61</v>
      </c>
      <c r="D39" s="15">
        <v>309705.53000000003</v>
      </c>
    </row>
    <row r="40" spans="1:4">
      <c r="A40" s="3" t="str">
        <f>"с 01.07.2023 по 31.12.2023"</f>
        <v>с 01.07.2023 по 31.12.2023</v>
      </c>
      <c r="B40" s="26">
        <v>565439.56000000006</v>
      </c>
      <c r="C40" s="26">
        <v>361549.22</v>
      </c>
      <c r="D40" s="15">
        <v>439403.3</v>
      </c>
    </row>
    <row r="41" spans="1:4">
      <c r="A41" s="12" t="s">
        <v>29</v>
      </c>
      <c r="B41" s="13"/>
      <c r="C41" s="14"/>
      <c r="D41" s="15"/>
    </row>
    <row r="42" spans="1:4">
      <c r="A42" s="3" t="s">
        <v>21</v>
      </c>
      <c r="B42" s="26">
        <v>23594.240000000002</v>
      </c>
      <c r="C42" s="26">
        <v>24296</v>
      </c>
      <c r="D42" s="26">
        <v>23954.78</v>
      </c>
    </row>
    <row r="43" spans="1:4">
      <c r="A43" s="3" t="s">
        <v>22</v>
      </c>
      <c r="B43" s="26">
        <v>23657.27</v>
      </c>
      <c r="C43" s="26">
        <v>24356</v>
      </c>
      <c r="D43" s="26">
        <v>24013.89</v>
      </c>
    </row>
    <row r="44" spans="1:4">
      <c r="A44" s="3" t="s">
        <v>23</v>
      </c>
      <c r="B44" s="26">
        <v>23680.75</v>
      </c>
      <c r="C44" s="26">
        <v>24373</v>
      </c>
      <c r="D44" s="26">
        <v>24031.85</v>
      </c>
    </row>
    <row r="45" spans="1:4">
      <c r="A45" s="3" t="s">
        <v>24</v>
      </c>
      <c r="B45" s="26">
        <v>23627.9</v>
      </c>
      <c r="C45" s="26">
        <v>24418</v>
      </c>
      <c r="D45" s="26">
        <v>24077.01</v>
      </c>
    </row>
    <row r="46" spans="1:4">
      <c r="A46" s="3" t="s">
        <v>25</v>
      </c>
      <c r="B46" s="26">
        <v>23699.19</v>
      </c>
      <c r="C46" s="26">
        <v>24469</v>
      </c>
      <c r="D46" s="26">
        <v>24129.360000000001</v>
      </c>
    </row>
    <row r="47" spans="1:4" ht="60">
      <c r="A47" s="2" t="s">
        <v>30</v>
      </c>
      <c r="B47" s="16">
        <v>0</v>
      </c>
      <c r="C47" s="16">
        <v>0</v>
      </c>
      <c r="D47" s="17">
        <v>0</v>
      </c>
    </row>
    <row r="48" spans="1:4" ht="45">
      <c r="A48" s="2" t="s">
        <v>31</v>
      </c>
      <c r="B48" s="16">
        <v>0</v>
      </c>
      <c r="C48" s="16">
        <v>0</v>
      </c>
      <c r="D48" s="17">
        <v>0</v>
      </c>
    </row>
  </sheetData>
  <mergeCells count="3">
    <mergeCell ref="B4:D4"/>
    <mergeCell ref="B16:D16"/>
    <mergeCell ref="A2:D2"/>
  </mergeCells>
  <pageMargins left="0.51181102362204722" right="0.11811023622047245" top="0.15748031496062992" bottom="0.1574803149606299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3.12</vt:lpstr>
      <vt:lpstr>'Форма 3.12'!Область_печати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Svenlana Titova</cp:lastModifiedBy>
  <cp:lastPrinted>2015-05-06T04:45:23Z</cp:lastPrinted>
  <dcterms:created xsi:type="dcterms:W3CDTF">2012-05-12T07:32:36Z</dcterms:created>
  <dcterms:modified xsi:type="dcterms:W3CDTF">2018-05-11T11:38:17Z</dcterms:modified>
</cp:coreProperties>
</file>